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6'!$B$1:$I$70</definedName>
  </definedNames>
  <calcPr fullCalcOnLoad="1"/>
</workbook>
</file>

<file path=xl/sharedStrings.xml><?xml version="1.0" encoding="utf-8"?>
<sst xmlns="http://schemas.openxmlformats.org/spreadsheetml/2006/main" count="168" uniqueCount="121">
  <si>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</si>
  <si>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</si>
  <si>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</si>
  <si>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</si>
  <si>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</si>
  <si>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</si>
  <si>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</si>
  <si>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</si>
  <si>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</si>
  <si>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</si>
  <si>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</si>
  <si>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</si>
  <si>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</si>
  <si>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</si>
  <si>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</si>
  <si>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</t>
  </si>
  <si>
    <t>3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</si>
  <si>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</si>
  <si>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</si>
  <si>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</si>
  <si>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</si>
  <si>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</si>
  <si>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</si>
  <si>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</si>
  <si>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за рахунок інших субвенцій з місцевих бюджетів</t>
  </si>
  <si>
    <t>10</t>
  </si>
  <si>
    <t>Управління  освіти і науки облдержадміністрації</t>
  </si>
  <si>
    <t>070807</t>
  </si>
  <si>
    <t>0990</t>
  </si>
  <si>
    <t>14</t>
  </si>
  <si>
    <t>Управління охорони здоров’я  облдержадміністрації</t>
  </si>
  <si>
    <t>250380</t>
  </si>
  <si>
    <t>0180</t>
  </si>
  <si>
    <t xml:space="preserve">Інші субвенції </t>
  </si>
  <si>
    <t>Обласна програма енергоефективності на 2011-2016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</si>
  <si>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</si>
  <si>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</si>
  <si>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t xml:space="preserve">Інші освітні програми </t>
  </si>
  <si>
    <t>Обласна програма забезпечення  загальноосвітніх навчальних закладів шкільними автобусами у 2016 році</t>
  </si>
  <si>
    <t>67</t>
  </si>
  <si>
    <t>Управління з питань надзвичайних ситуацій та цивільного захисту населення облдержадміністрації</t>
  </si>
  <si>
    <t>180410 </t>
  </si>
  <si>
    <t>0411</t>
  </si>
  <si>
    <t xml:space="preserve">Інші заходи, пов'язані з економічною діяльністю  </t>
  </si>
  <si>
    <t>Програма створення регіонального матеріального резерву для запобігання і ліквідації наслідків надзвичайних ситуацій  на 2016-2020 роки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</si>
  <si>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</si>
  <si>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</si>
  <si>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</si>
  <si>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Нерозподілений резерв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</si>
  <si>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територій, в тому числі:</t>
  </si>
  <si>
    <t>О.В.Корнійчук</t>
  </si>
  <si>
    <t>за рахунок субвенції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</si>
  <si>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за рахунок субвенції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спостереження, в тому числі:</t>
  </si>
  <si>
    <t>Будівництво Озерецької ЗОШ І-ІІ ст. в с. Озерці Володимирецького району Рівненської області</t>
  </si>
  <si>
    <t>Будівництво господарського складу відкритого типу на території КЗ "Острозький психоневрологічний інтернат" на вул. Бельмаж, 109 в м. Острог Рівненської області</t>
  </si>
  <si>
    <t xml:space="preserve">з районного бюджету Володимирецького району </t>
  </si>
  <si>
    <t xml:space="preserve">Реконструкція Степангородської ЗОШ І-ІІІ ст. по вул. Шевченка, 59 в с. Степангород Володимирецького району під Степангородський НВК “Загальноосвітня школа І-ІІІ ступенів–дошкільний навчальний заклад (ДНЗ)” Володимирецької районної ради (у т.ч. проектно-кошторисна документація)
</t>
  </si>
  <si>
    <t>з районного бюджету Сарненського району</t>
  </si>
  <si>
    <t xml:space="preserve">Співфінансування будівництва спортивного комплексу по вул.Я.Мудрого,1 в м.Сарни </t>
  </si>
  <si>
    <t>Капітальний ремонт вул. Л. Українки в с. Колоденка Рівненського району Рівненської області</t>
  </si>
  <si>
    <t>Капітальний ремонт дорожнього покриття по вул. Шкільній в с. Олександрія Рівненського району Рівненської області</t>
  </si>
  <si>
    <t>Капітальний ремонт дороги Дерманка — Корець (М-6) Корецького району</t>
  </si>
  <si>
    <t>Капітальний ремонт дороги по вул. Вишенського, м. Острог Рівненської області</t>
  </si>
  <si>
    <t xml:space="preserve">Капітальний ремонт дорожнього покриття Бережниця — Степань — Деражне — Клевань (М-06) Рівненського району
</t>
  </si>
  <si>
    <t>Капітальний ремонт дорожнього покриття по вул. Шевченка в с. Малий Олексин Рівненського району Рівненської області</t>
  </si>
  <si>
    <t>Капітальний ремонт дорожнього покриття по вул. Вербовій в с. Грушвиця Друга Рівненського району Рівненської області</t>
  </si>
  <si>
    <t>Капітальний ремонт дорожнього покриття по вул. Троїцькій в с. Милостів Рівненського району Рівненської області</t>
  </si>
  <si>
    <t>Капітальний ремонт дорожнього покриття по вул. Джерельній в с. Обарів Рівненського району Рівненської області</t>
  </si>
  <si>
    <t>Капітальний ремонт дорожнього покриття по вул. Центральній, с. Забороль Рівненського району</t>
  </si>
  <si>
    <t>Реконструкція вуличного освітлення із застосуванням енергозберігаючих технологій, с. Білашів, с. Радужне Острозького району</t>
  </si>
  <si>
    <t>Капітальний ремонт дорожнього покриття по вул. Перемоги, с. Гвіздів Корецького району</t>
  </si>
  <si>
    <t>Реконструкція Комунального закладу "Рівненська обласна універсальна наукова бібліотека" Рівненської обласної ради по вул.Короленка,6, м.Рівне (в т.ч.проектно-кошторисна документація)</t>
  </si>
  <si>
    <t>130104</t>
  </si>
  <si>
    <t>0810</t>
  </si>
  <si>
    <t>Видатки на утримання центрiв з iнвалiдного спорту i реабiлiтацiйних шкiл</t>
  </si>
  <si>
    <t>11</t>
  </si>
  <si>
    <t>Управління у справах молоді  та спорту облдержадміністрації</t>
  </si>
  <si>
    <t>130114 </t>
  </si>
  <si>
    <t>Забезпечення підготовки спортсменів вищих категорій школами вищої спортивної майстерності </t>
  </si>
  <si>
    <t>250362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</si>
  <si>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</si>
  <si>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з районного бюджету Костопільського району</t>
  </si>
  <si>
    <t>Будівництво дитячого садка в с.Борщівка, вул.Кузнєцова, 5-А Костопільського району Рівненської області</t>
  </si>
  <si>
    <t>090601</t>
  </si>
  <si>
    <t>1010</t>
  </si>
  <si>
    <t>Будинки- інтернати для малолітніх інвалідів</t>
  </si>
  <si>
    <t>15</t>
  </si>
  <si>
    <t>Департамент соціального захисту населення облдержадміністрації</t>
  </si>
  <si>
    <t>070501</t>
  </si>
  <si>
    <t>0930</t>
  </si>
  <si>
    <t>Професійно-технічні заклади освіти </t>
  </si>
  <si>
    <t>081001</t>
  </si>
  <si>
    <t>0763</t>
  </si>
  <si>
    <t>Медико-соціальні експертні комісії</t>
  </si>
  <si>
    <t>Реконструкція трубчастого переїзду на автодорозі Городище-Рівне-Старокостянтинів в районі с. Бродець Дубровицького району (у т.ч. проектно-кошторисна документація)</t>
  </si>
  <si>
    <t>Реконструкція будинку культури (заміна покрівлі) по вул. Довга, 70 в с. Крупець Радивилівського району Рівненської області (у т.ч. проектно-кошторисна документація)</t>
  </si>
  <si>
    <t>Реконструкція будинку культури по вул. Незалежності, 4, в с. Княгинин Дубенського району Рівненської області (у т.ч. проектно-кошторисна документація)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</si>
  <si>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</si>
  <si>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</si>
  <si>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</si>
  <si>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091214</t>
  </si>
  <si>
    <t>1090</t>
  </si>
  <si>
    <t xml:space="preserve">Інші установи та заклади </t>
  </si>
  <si>
    <t>з районного бюджету Здолбунівського району</t>
  </si>
  <si>
    <t>Будівництво дошкільного навчального закладу в с.Новомильськ по вул. Центральна,3-А на території Копитківської сільської ради Здолбунівського району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</si>
  <si>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Будівництво каналізаційної мережі малоповерхової забудови в м.Здолбунів (мікрорайон "Осада")</t>
  </si>
  <si>
    <t xml:space="preserve">з районного бюджету Корецького району </t>
  </si>
  <si>
    <t>Співфінансування реконструкції площі Київської  в м.Корець Рівненської області</t>
  </si>
  <si>
    <t>за рахунок субвенції  з державного бюджету місцевим бюджетам на здійснення заходів щодо соціально-економічного розвитку окремих територій</t>
  </si>
  <si>
    <t>Реконструкція будівлі Обласної дитячої лікарні (заміна вікон), м.Рівне, вул.Київська, 60</t>
  </si>
  <si>
    <t>Реконструкція КЗ "Рівненський обласний госпіталь інвалідів війни", Рівненський район, смт Клевань, вул. Деражненська, 39</t>
  </si>
  <si>
    <t>Будівництво дошкільного навчального закладу в с.Новомильськ по вул.Центральна,3-А на території Копитківської сільської ради Здолбунівського району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</si>
  <si>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</si>
  <si>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Додаток  6</t>
  </si>
  <si>
    <t>01</t>
  </si>
  <si>
    <t xml:space="preserve">Рівненська обласна рада </t>
  </si>
  <si>
    <t>010116</t>
  </si>
  <si>
    <t>0111</t>
  </si>
  <si>
    <t>Органи місцевого самоврядування 
(утримання обласної ради)</t>
  </si>
  <si>
    <t>Реконструкція ендокринологічного відділення КЗ "Рівненська обласна дитяча лікарня" по вул.Київській,60 в м.Рівне (у т.ч. проектно-кошторисна документація)</t>
  </si>
  <si>
    <t>від 04 листопада 2016 року № 326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</si>
</sst>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4" fontId="11" fillId="32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2" fontId="2" fillId="32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9" fillId="0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 applyProtection="1">
      <alignment horizontal="center" vertical="top" wrapText="1"/>
      <protection locked="0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4" fontId="17" fillId="0" borderId="10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49" fontId="10" fillId="34" borderId="10" xfId="0" applyNumberFormat="1" applyFont="1" applyFill="1" applyBorder="1" applyAlignment="1" applyProtection="1">
      <alignment vertical="top" wrapText="1"/>
      <protection locked="0"/>
    </xf>
    <xf numFmtId="4" fontId="11" fillId="35" borderId="10" xfId="0" applyNumberFormat="1" applyFont="1" applyFill="1" applyBorder="1" applyAlignment="1">
      <alignment horizontal="right" vertical="top"/>
    </xf>
    <xf numFmtId="0" fontId="26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21" fillId="34" borderId="10" xfId="0" applyNumberFormat="1" applyFont="1" applyFill="1" applyBorder="1" applyAlignment="1" applyProtection="1">
      <alignment vertical="top" wrapText="1"/>
      <protection locked="0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 horizontal="left" vertical="top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00390625" style="2" customWidth="1"/>
    <col min="10" max="10" width="16.00390625" style="2" bestFit="1" customWidth="1"/>
    <col min="11" max="16384" width="9.125" style="2" customWidth="1"/>
  </cols>
  <sheetData>
    <row r="1" spans="1:7" ht="15.75">
      <c r="A1" s="3"/>
      <c r="B1" s="3"/>
      <c r="C1" s="3"/>
      <c r="F1" s="26" t="s">
        <v>113</v>
      </c>
      <c r="G1" s="14"/>
    </row>
    <row r="2" spans="1:7" ht="15.75">
      <c r="A2" s="3"/>
      <c r="B2" s="3"/>
      <c r="C2" s="3"/>
      <c r="F2" s="26" t="s">
        <v>0</v>
      </c>
      <c r="G2" s="13"/>
    </row>
    <row r="3" spans="1:7" ht="15.75">
      <c r="A3" s="3"/>
      <c r="B3" s="3"/>
      <c r="C3" s="3"/>
      <c r="F3" s="27" t="s">
        <v>23</v>
      </c>
      <c r="G3" s="13"/>
    </row>
    <row r="4" spans="1:7" ht="14.25" customHeight="1">
      <c r="A4" s="1"/>
      <c r="B4" s="1"/>
      <c r="F4" s="26" t="s">
        <v>120</v>
      </c>
      <c r="G4" s="13"/>
    </row>
    <row r="5" spans="2:9" ht="53.25" customHeight="1">
      <c r="B5" s="74" t="s">
        <v>22</v>
      </c>
      <c r="C5" s="74"/>
      <c r="D5" s="74"/>
      <c r="E5" s="74"/>
      <c r="F5" s="74"/>
      <c r="G5" s="74"/>
      <c r="H5" s="74"/>
      <c r="I5" s="74"/>
    </row>
    <row r="6" ht="15.75">
      <c r="I6" s="2" t="s">
        <v>1</v>
      </c>
    </row>
    <row r="7" spans="1:9" ht="78.75" customHeight="1">
      <c r="A7" s="7"/>
      <c r="B7" s="12" t="s">
        <v>13</v>
      </c>
      <c r="C7" s="76" t="s">
        <v>4</v>
      </c>
      <c r="D7" s="11" t="s">
        <v>11</v>
      </c>
      <c r="E7" s="78" t="s">
        <v>5</v>
      </c>
      <c r="F7" s="78" t="s">
        <v>6</v>
      </c>
      <c r="G7" s="78" t="s">
        <v>7</v>
      </c>
      <c r="H7" s="78" t="s">
        <v>8</v>
      </c>
      <c r="I7" s="78" t="s">
        <v>9</v>
      </c>
    </row>
    <row r="8" spans="1:9" ht="78.75" customHeight="1">
      <c r="A8" s="7"/>
      <c r="B8" s="12" t="s">
        <v>14</v>
      </c>
      <c r="C8" s="77"/>
      <c r="D8" s="11" t="s">
        <v>12</v>
      </c>
      <c r="E8" s="79"/>
      <c r="F8" s="79"/>
      <c r="G8" s="79"/>
      <c r="H8" s="79"/>
      <c r="I8" s="79"/>
    </row>
    <row r="9" spans="1:9" ht="12" customHeight="1">
      <c r="A9" s="7"/>
      <c r="B9" s="22" t="s">
        <v>15</v>
      </c>
      <c r="C9" s="23">
        <v>2</v>
      </c>
      <c r="D9" s="24" t="s">
        <v>16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</row>
    <row r="10" spans="1:9" ht="16.5">
      <c r="A10" s="7"/>
      <c r="B10" s="6" t="s">
        <v>114</v>
      </c>
      <c r="C10" s="5"/>
      <c r="D10" s="5" t="s">
        <v>115</v>
      </c>
      <c r="E10" s="6" t="s">
        <v>3</v>
      </c>
      <c r="F10" s="37"/>
      <c r="G10" s="37"/>
      <c r="H10" s="37"/>
      <c r="I10" s="35">
        <f>I11</f>
        <v>-19000</v>
      </c>
    </row>
    <row r="11" spans="1:9" ht="31.5">
      <c r="A11" s="7"/>
      <c r="B11" s="54" t="s">
        <v>116</v>
      </c>
      <c r="C11" s="54" t="s">
        <v>117</v>
      </c>
      <c r="D11" s="72" t="s">
        <v>118</v>
      </c>
      <c r="E11" s="25"/>
      <c r="F11" s="25"/>
      <c r="G11" s="25"/>
      <c r="H11" s="25"/>
      <c r="I11" s="28">
        <v>-19000</v>
      </c>
    </row>
    <row r="12" spans="1:9" ht="31.5">
      <c r="A12" s="7"/>
      <c r="B12" s="6" t="s">
        <v>25</v>
      </c>
      <c r="C12" s="5"/>
      <c r="D12" s="5" t="s">
        <v>26</v>
      </c>
      <c r="E12" s="6" t="s">
        <v>3</v>
      </c>
      <c r="F12" s="37"/>
      <c r="G12" s="37"/>
      <c r="H12" s="37"/>
      <c r="I12" s="35">
        <f>I14+I13+I15</f>
        <v>2963250</v>
      </c>
    </row>
    <row r="13" spans="1:9" ht="16.5">
      <c r="A13" s="7"/>
      <c r="B13" s="19" t="s">
        <v>88</v>
      </c>
      <c r="C13" s="19" t="s">
        <v>89</v>
      </c>
      <c r="D13" s="55" t="s">
        <v>90</v>
      </c>
      <c r="E13" s="50"/>
      <c r="F13" s="51"/>
      <c r="G13" s="51"/>
      <c r="H13" s="51"/>
      <c r="I13" s="28">
        <f>25000+250000</f>
        <v>275000</v>
      </c>
    </row>
    <row r="14" spans="1:9" ht="49.5" customHeight="1">
      <c r="A14" s="7"/>
      <c r="B14" s="19" t="s">
        <v>27</v>
      </c>
      <c r="C14" s="19" t="s">
        <v>28</v>
      </c>
      <c r="D14" s="55" t="s">
        <v>37</v>
      </c>
      <c r="E14" s="50" t="s">
        <v>38</v>
      </c>
      <c r="F14" s="51"/>
      <c r="G14" s="51"/>
      <c r="H14" s="51"/>
      <c r="I14" s="28">
        <v>-65000</v>
      </c>
    </row>
    <row r="15" spans="1:9" ht="98.25" customHeight="1">
      <c r="A15" s="29"/>
      <c r="B15" s="19" t="s">
        <v>27</v>
      </c>
      <c r="C15" s="19" t="s">
        <v>28</v>
      </c>
      <c r="D15" s="55" t="s">
        <v>37</v>
      </c>
      <c r="E15" s="50" t="s">
        <v>112</v>
      </c>
      <c r="F15" s="51"/>
      <c r="G15" s="51"/>
      <c r="H15" s="51"/>
      <c r="I15" s="28">
        <v>2753250</v>
      </c>
    </row>
    <row r="16" spans="1:9" ht="34.5" customHeight="1">
      <c r="A16" s="29"/>
      <c r="B16" s="6" t="s">
        <v>75</v>
      </c>
      <c r="C16" s="5"/>
      <c r="D16" s="5" t="s">
        <v>76</v>
      </c>
      <c r="E16" s="6" t="s">
        <v>3</v>
      </c>
      <c r="F16" s="37"/>
      <c r="G16" s="37"/>
      <c r="H16" s="37"/>
      <c r="I16" s="35">
        <f>I17+I18</f>
        <v>1400000</v>
      </c>
    </row>
    <row r="17" spans="1:9" ht="31.5">
      <c r="A17" s="29"/>
      <c r="B17" s="19" t="s">
        <v>72</v>
      </c>
      <c r="C17" s="19" t="s">
        <v>73</v>
      </c>
      <c r="D17" s="50" t="s">
        <v>74</v>
      </c>
      <c r="E17" s="50"/>
      <c r="F17" s="51"/>
      <c r="G17" s="51"/>
      <c r="H17" s="51"/>
      <c r="I17" s="28">
        <v>800000</v>
      </c>
    </row>
    <row r="18" spans="1:9" ht="49.5" customHeight="1">
      <c r="A18" s="29"/>
      <c r="B18" s="19" t="s">
        <v>77</v>
      </c>
      <c r="C18" s="19" t="s">
        <v>73</v>
      </c>
      <c r="D18" s="50" t="s">
        <v>78</v>
      </c>
      <c r="E18" s="50"/>
      <c r="F18" s="51"/>
      <c r="G18" s="51"/>
      <c r="H18" s="51"/>
      <c r="I18" s="28">
        <v>600000</v>
      </c>
    </row>
    <row r="19" spans="1:9" s="13" customFormat="1" ht="31.5">
      <c r="A19" s="48"/>
      <c r="B19" s="6" t="s">
        <v>29</v>
      </c>
      <c r="C19" s="5"/>
      <c r="D19" s="5" t="s">
        <v>30</v>
      </c>
      <c r="E19" s="6" t="s">
        <v>3</v>
      </c>
      <c r="F19" s="46"/>
      <c r="G19" s="46"/>
      <c r="H19" s="46"/>
      <c r="I19" s="35">
        <f>I20+I21</f>
        <v>913865</v>
      </c>
    </row>
    <row r="20" spans="1:9" s="13" customFormat="1" ht="94.5">
      <c r="A20" s="48"/>
      <c r="B20" s="19" t="s">
        <v>45</v>
      </c>
      <c r="C20" s="19" t="s">
        <v>46</v>
      </c>
      <c r="D20" s="49" t="s">
        <v>47</v>
      </c>
      <c r="E20" s="31" t="s">
        <v>51</v>
      </c>
      <c r="F20" s="47"/>
      <c r="G20" s="47"/>
      <c r="H20" s="47"/>
      <c r="I20" s="28">
        <v>633865</v>
      </c>
    </row>
    <row r="21" spans="1:9" s="13" customFormat="1" ht="16.5">
      <c r="A21" s="48"/>
      <c r="B21" s="19" t="s">
        <v>91</v>
      </c>
      <c r="C21" s="19" t="s">
        <v>92</v>
      </c>
      <c r="D21" s="49" t="s">
        <v>93</v>
      </c>
      <c r="E21" s="31"/>
      <c r="F21" s="47"/>
      <c r="G21" s="47"/>
      <c r="H21" s="47"/>
      <c r="I21" s="28">
        <v>280000</v>
      </c>
    </row>
    <row r="22" spans="1:9" s="13" customFormat="1" ht="31.5">
      <c r="A22" s="48"/>
      <c r="B22" s="6" t="s">
        <v>86</v>
      </c>
      <c r="C22" s="5"/>
      <c r="D22" s="5" t="s">
        <v>87</v>
      </c>
      <c r="E22" s="6" t="s">
        <v>3</v>
      </c>
      <c r="F22" s="46"/>
      <c r="G22" s="46"/>
      <c r="H22" s="46"/>
      <c r="I22" s="35">
        <f>I23+I24+I25</f>
        <v>4130</v>
      </c>
    </row>
    <row r="23" spans="1:9" s="13" customFormat="1" ht="20.25" customHeight="1">
      <c r="A23" s="48"/>
      <c r="B23" s="19" t="s">
        <v>83</v>
      </c>
      <c r="C23" s="19" t="s">
        <v>84</v>
      </c>
      <c r="D23" s="49" t="s">
        <v>85</v>
      </c>
      <c r="E23" s="31"/>
      <c r="F23" s="47"/>
      <c r="G23" s="47"/>
      <c r="H23" s="47"/>
      <c r="I23" s="28">
        <v>-25000</v>
      </c>
    </row>
    <row r="24" spans="1:9" s="13" customFormat="1" ht="47.25">
      <c r="A24" s="48"/>
      <c r="B24" s="19" t="s">
        <v>97</v>
      </c>
      <c r="C24" s="19" t="s">
        <v>98</v>
      </c>
      <c r="D24" s="30" t="s">
        <v>99</v>
      </c>
      <c r="E24" s="31"/>
      <c r="F24" s="47"/>
      <c r="G24" s="47"/>
      <c r="H24" s="47"/>
      <c r="I24" s="67">
        <v>35000</v>
      </c>
    </row>
    <row r="25" spans="1:9" s="13" customFormat="1" ht="20.25" customHeight="1">
      <c r="A25" s="48"/>
      <c r="B25" s="19" t="s">
        <v>100</v>
      </c>
      <c r="C25" s="19" t="s">
        <v>101</v>
      </c>
      <c r="D25" s="30" t="s">
        <v>102</v>
      </c>
      <c r="E25" s="31"/>
      <c r="F25" s="47"/>
      <c r="G25" s="47"/>
      <c r="H25" s="47"/>
      <c r="I25" s="28">
        <v>-5870</v>
      </c>
    </row>
    <row r="26" spans="1:9" ht="63">
      <c r="A26" s="29"/>
      <c r="B26" s="6" t="s">
        <v>35</v>
      </c>
      <c r="C26" s="5"/>
      <c r="D26" s="5" t="s">
        <v>36</v>
      </c>
      <c r="E26" s="6" t="s">
        <v>3</v>
      </c>
      <c r="F26" s="37"/>
      <c r="G26" s="37"/>
      <c r="H26" s="37"/>
      <c r="I26" s="63">
        <f>I27</f>
        <v>-990620.3</v>
      </c>
    </row>
    <row r="27" spans="1:9" ht="31.5">
      <c r="A27" s="29"/>
      <c r="B27" s="19" t="s">
        <v>31</v>
      </c>
      <c r="C27" s="19" t="s">
        <v>32</v>
      </c>
      <c r="D27" s="52" t="s">
        <v>33</v>
      </c>
      <c r="E27" s="50" t="s">
        <v>34</v>
      </c>
      <c r="F27" s="51"/>
      <c r="G27" s="51"/>
      <c r="H27" s="51"/>
      <c r="I27" s="28">
        <v>-990620.3</v>
      </c>
    </row>
    <row r="28" spans="1:10" ht="31.5">
      <c r="A28" s="29"/>
      <c r="B28" s="6" t="s">
        <v>17</v>
      </c>
      <c r="C28" s="5"/>
      <c r="D28" s="5" t="s">
        <v>18</v>
      </c>
      <c r="E28" s="6" t="s">
        <v>3</v>
      </c>
      <c r="F28" s="37"/>
      <c r="G28" s="37"/>
      <c r="H28" s="37"/>
      <c r="I28" s="35">
        <f>I29+I37+I45+I46+I52+I65+I51+I47+I48+I49+I33+I50</f>
        <v>18735022</v>
      </c>
      <c r="J28" s="34"/>
    </row>
    <row r="29" spans="1:10" ht="94.5">
      <c r="A29" s="29"/>
      <c r="B29" s="19" t="s">
        <v>19</v>
      </c>
      <c r="C29" s="19" t="s">
        <v>20</v>
      </c>
      <c r="D29" s="30" t="s">
        <v>21</v>
      </c>
      <c r="E29" s="31" t="s">
        <v>52</v>
      </c>
      <c r="F29" s="53"/>
      <c r="G29" s="53"/>
      <c r="H29" s="53"/>
      <c r="I29" s="21">
        <f>I30+I32+I31</f>
        <v>11520435</v>
      </c>
      <c r="J29" s="34"/>
    </row>
    <row r="30" spans="1:10" ht="47.25">
      <c r="A30" s="29"/>
      <c r="B30" s="19"/>
      <c r="C30" s="19"/>
      <c r="D30" s="30"/>
      <c r="E30" s="43" t="s">
        <v>53</v>
      </c>
      <c r="F30" s="53"/>
      <c r="G30" s="53"/>
      <c r="H30" s="53"/>
      <c r="I30" s="39">
        <v>4407800</v>
      </c>
      <c r="J30" s="34"/>
    </row>
    <row r="31" spans="1:10" ht="47.25">
      <c r="A31" s="29"/>
      <c r="B31" s="19"/>
      <c r="C31" s="19"/>
      <c r="D31" s="33" t="s">
        <v>55</v>
      </c>
      <c r="E31" s="43" t="s">
        <v>53</v>
      </c>
      <c r="F31" s="53"/>
      <c r="G31" s="53"/>
      <c r="H31" s="53"/>
      <c r="I31" s="39">
        <v>6207900</v>
      </c>
      <c r="J31" s="34"/>
    </row>
    <row r="32" spans="1:10" ht="78.75">
      <c r="A32" s="29"/>
      <c r="B32" s="19"/>
      <c r="C32" s="19"/>
      <c r="D32" s="30"/>
      <c r="E32" s="43" t="s">
        <v>54</v>
      </c>
      <c r="F32" s="53"/>
      <c r="G32" s="53"/>
      <c r="H32" s="53"/>
      <c r="I32" s="39">
        <v>904735</v>
      </c>
      <c r="J32" s="34"/>
    </row>
    <row r="33" spans="1:10" ht="65.25" customHeight="1">
      <c r="A33" s="29"/>
      <c r="B33" s="19" t="s">
        <v>19</v>
      </c>
      <c r="C33" s="19" t="s">
        <v>20</v>
      </c>
      <c r="D33" s="30" t="s">
        <v>21</v>
      </c>
      <c r="E33" s="69" t="s">
        <v>108</v>
      </c>
      <c r="F33" s="53"/>
      <c r="G33" s="53"/>
      <c r="H33" s="53"/>
      <c r="I33" s="65">
        <f>I34+I35+I36</f>
        <v>-516200</v>
      </c>
      <c r="J33" s="34"/>
    </row>
    <row r="34" spans="1:10" ht="47.25">
      <c r="A34" s="29"/>
      <c r="B34" s="19"/>
      <c r="C34" s="19"/>
      <c r="D34" s="30"/>
      <c r="E34" s="70" t="s">
        <v>109</v>
      </c>
      <c r="F34" s="53"/>
      <c r="G34" s="53"/>
      <c r="H34" s="53"/>
      <c r="I34" s="39">
        <v>1230000</v>
      </c>
      <c r="J34" s="34"/>
    </row>
    <row r="35" spans="1:10" ht="63">
      <c r="A35" s="29"/>
      <c r="B35" s="19"/>
      <c r="C35" s="19"/>
      <c r="D35" s="30"/>
      <c r="E35" s="70" t="s">
        <v>110</v>
      </c>
      <c r="F35" s="53"/>
      <c r="G35" s="53"/>
      <c r="H35" s="53"/>
      <c r="I35" s="39">
        <v>653800</v>
      </c>
      <c r="J35" s="34"/>
    </row>
    <row r="36" spans="1:10" ht="78.75">
      <c r="A36" s="29"/>
      <c r="B36" s="19"/>
      <c r="C36" s="19"/>
      <c r="D36" s="30"/>
      <c r="E36" s="71" t="s">
        <v>111</v>
      </c>
      <c r="F36" s="53"/>
      <c r="G36" s="53"/>
      <c r="H36" s="53"/>
      <c r="I36" s="39">
        <v>-2400000</v>
      </c>
      <c r="J36" s="34"/>
    </row>
    <row r="37" spans="1:10" ht="31.5">
      <c r="A37" s="29"/>
      <c r="B37" s="19" t="s">
        <v>19</v>
      </c>
      <c r="C37" s="19" t="s">
        <v>20</v>
      </c>
      <c r="D37" s="30" t="s">
        <v>21</v>
      </c>
      <c r="E37" s="31" t="s">
        <v>24</v>
      </c>
      <c r="F37" s="53"/>
      <c r="G37" s="53"/>
      <c r="H37" s="53"/>
      <c r="I37" s="65">
        <f>SUM(I38:I44)</f>
        <v>5078787</v>
      </c>
      <c r="J37" s="34"/>
    </row>
    <row r="38" spans="1:10" ht="47.25">
      <c r="A38" s="29"/>
      <c r="B38" s="19"/>
      <c r="C38" s="19"/>
      <c r="D38" s="33" t="s">
        <v>55</v>
      </c>
      <c r="E38" s="33" t="s">
        <v>53</v>
      </c>
      <c r="F38" s="53"/>
      <c r="G38" s="53"/>
      <c r="H38" s="53"/>
      <c r="I38" s="39">
        <v>600000</v>
      </c>
      <c r="J38" s="34"/>
    </row>
    <row r="39" spans="1:10" ht="147" customHeight="1">
      <c r="A39" s="29"/>
      <c r="B39" s="19"/>
      <c r="C39" s="19"/>
      <c r="D39" s="33" t="s">
        <v>55</v>
      </c>
      <c r="E39" s="43" t="s">
        <v>56</v>
      </c>
      <c r="F39" s="53"/>
      <c r="G39" s="53"/>
      <c r="H39" s="53"/>
      <c r="I39" s="39">
        <v>750000</v>
      </c>
      <c r="J39" s="34"/>
    </row>
    <row r="40" spans="1:10" ht="141.75">
      <c r="A40" s="29"/>
      <c r="B40" s="19"/>
      <c r="C40" s="19"/>
      <c r="D40" s="33" t="s">
        <v>103</v>
      </c>
      <c r="E40" s="68" t="s">
        <v>104</v>
      </c>
      <c r="F40" s="53"/>
      <c r="G40" s="53"/>
      <c r="H40" s="53"/>
      <c r="I40" s="39">
        <v>2400000</v>
      </c>
      <c r="J40" s="34"/>
    </row>
    <row r="41" spans="1:10" ht="47.25">
      <c r="A41" s="29"/>
      <c r="B41" s="19"/>
      <c r="C41" s="19"/>
      <c r="D41" s="33" t="s">
        <v>103</v>
      </c>
      <c r="E41" s="43" t="s">
        <v>105</v>
      </c>
      <c r="F41" s="53"/>
      <c r="G41" s="53"/>
      <c r="H41" s="53"/>
      <c r="I41" s="39">
        <v>283892</v>
      </c>
      <c r="J41" s="34"/>
    </row>
    <row r="42" spans="1:10" ht="47.25">
      <c r="A42" s="29"/>
      <c r="B42" s="19"/>
      <c r="C42" s="19"/>
      <c r="D42" s="33" t="s">
        <v>106</v>
      </c>
      <c r="E42" s="43" t="s">
        <v>107</v>
      </c>
      <c r="F42" s="53"/>
      <c r="G42" s="53"/>
      <c r="H42" s="53"/>
      <c r="I42" s="39">
        <v>44895</v>
      </c>
      <c r="J42" s="34"/>
    </row>
    <row r="43" spans="1:10" ht="63">
      <c r="A43" s="29"/>
      <c r="B43" s="19"/>
      <c r="C43" s="19"/>
      <c r="D43" s="33" t="s">
        <v>81</v>
      </c>
      <c r="E43" s="43" t="s">
        <v>82</v>
      </c>
      <c r="F43" s="53"/>
      <c r="G43" s="53"/>
      <c r="H43" s="53"/>
      <c r="I43" s="39">
        <v>200000</v>
      </c>
      <c r="J43" s="34"/>
    </row>
    <row r="44" spans="1:10" ht="47.25">
      <c r="A44" s="29"/>
      <c r="B44" s="19"/>
      <c r="C44" s="19"/>
      <c r="D44" s="33" t="s">
        <v>57</v>
      </c>
      <c r="E44" s="43" t="s">
        <v>58</v>
      </c>
      <c r="F44" s="53"/>
      <c r="G44" s="53"/>
      <c r="H44" s="53"/>
      <c r="I44" s="39">
        <v>800000</v>
      </c>
      <c r="J44" s="34"/>
    </row>
    <row r="45" spans="1:10" ht="16.5">
      <c r="A45" s="29"/>
      <c r="B45" s="19" t="s">
        <v>19</v>
      </c>
      <c r="C45" s="19" t="s">
        <v>20</v>
      </c>
      <c r="D45" s="30" t="s">
        <v>21</v>
      </c>
      <c r="E45" s="56" t="s">
        <v>48</v>
      </c>
      <c r="F45" s="53"/>
      <c r="G45" s="53"/>
      <c r="H45" s="53"/>
      <c r="I45" s="21">
        <f>-11774041-278000-1240000-68304-549120</f>
        <v>-13909465</v>
      </c>
      <c r="J45" s="34"/>
    </row>
    <row r="46" spans="1:9" ht="78.75">
      <c r="A46" s="29"/>
      <c r="B46" s="19" t="s">
        <v>19</v>
      </c>
      <c r="C46" s="19" t="s">
        <v>20</v>
      </c>
      <c r="D46" s="30" t="s">
        <v>21</v>
      </c>
      <c r="E46" s="31" t="s">
        <v>71</v>
      </c>
      <c r="F46" s="38"/>
      <c r="G46" s="38"/>
      <c r="H46" s="38"/>
      <c r="I46" s="21">
        <v>278000</v>
      </c>
    </row>
    <row r="47" spans="1:9" ht="65.25" customHeight="1">
      <c r="A47" s="29"/>
      <c r="B47" s="19" t="s">
        <v>19</v>
      </c>
      <c r="C47" s="19" t="s">
        <v>20</v>
      </c>
      <c r="D47" s="30" t="s">
        <v>21</v>
      </c>
      <c r="E47" s="31" t="s">
        <v>96</v>
      </c>
      <c r="F47" s="66"/>
      <c r="G47" s="66"/>
      <c r="H47" s="66"/>
      <c r="I47" s="21">
        <v>-6031</v>
      </c>
    </row>
    <row r="48" spans="1:9" ht="78.75">
      <c r="A48" s="29"/>
      <c r="B48" s="19" t="s">
        <v>19</v>
      </c>
      <c r="C48" s="19" t="s">
        <v>20</v>
      </c>
      <c r="D48" s="30" t="s">
        <v>21</v>
      </c>
      <c r="E48" s="31" t="s">
        <v>94</v>
      </c>
      <c r="F48" s="66"/>
      <c r="G48" s="66"/>
      <c r="H48" s="66"/>
      <c r="I48" s="21">
        <v>-171930</v>
      </c>
    </row>
    <row r="49" spans="1:9" ht="78.75">
      <c r="A49" s="29"/>
      <c r="B49" s="19" t="s">
        <v>19</v>
      </c>
      <c r="C49" s="19" t="s">
        <v>20</v>
      </c>
      <c r="D49" s="30" t="s">
        <v>21</v>
      </c>
      <c r="E49" s="31" t="s">
        <v>95</v>
      </c>
      <c r="F49" s="66"/>
      <c r="G49" s="66"/>
      <c r="H49" s="66"/>
      <c r="I49" s="21">
        <v>-102039</v>
      </c>
    </row>
    <row r="50" spans="1:9" ht="69.75" customHeight="1">
      <c r="A50" s="29"/>
      <c r="B50" s="19" t="s">
        <v>19</v>
      </c>
      <c r="C50" s="19" t="s">
        <v>20</v>
      </c>
      <c r="D50" s="30" t="s">
        <v>21</v>
      </c>
      <c r="E50" s="31" t="s">
        <v>119</v>
      </c>
      <c r="F50" s="66"/>
      <c r="G50" s="66"/>
      <c r="H50" s="66"/>
      <c r="I50" s="21">
        <v>68304</v>
      </c>
    </row>
    <row r="51" spans="1:9" ht="78.75">
      <c r="A51" s="29"/>
      <c r="B51" s="54" t="s">
        <v>79</v>
      </c>
      <c r="C51" s="54" t="s">
        <v>32</v>
      </c>
      <c r="D51" s="62" t="s">
        <v>80</v>
      </c>
      <c r="E51" s="31"/>
      <c r="F51" s="66"/>
      <c r="G51" s="66"/>
      <c r="H51" s="66"/>
      <c r="I51" s="21">
        <v>-5946400</v>
      </c>
    </row>
    <row r="52" spans="1:9" ht="78.75">
      <c r="A52" s="29"/>
      <c r="B52" s="19" t="s">
        <v>31</v>
      </c>
      <c r="C52" s="19" t="s">
        <v>32</v>
      </c>
      <c r="D52" s="31" t="s">
        <v>33</v>
      </c>
      <c r="E52" s="52" t="s">
        <v>49</v>
      </c>
      <c r="F52" s="61"/>
      <c r="G52" s="61"/>
      <c r="H52" s="61"/>
      <c r="I52" s="65">
        <f>SUM(I53:I64)</f>
        <v>9128400</v>
      </c>
    </row>
    <row r="53" spans="1:9" ht="47.25">
      <c r="A53" s="29"/>
      <c r="B53" s="32"/>
      <c r="C53" s="32"/>
      <c r="D53" s="33"/>
      <c r="E53" s="43" t="s">
        <v>59</v>
      </c>
      <c r="F53" s="61"/>
      <c r="G53" s="61"/>
      <c r="H53" s="61"/>
      <c r="I53" s="39">
        <v>397100</v>
      </c>
    </row>
    <row r="54" spans="1:9" ht="67.5" customHeight="1">
      <c r="A54" s="29"/>
      <c r="B54" s="32"/>
      <c r="C54" s="32"/>
      <c r="D54" s="33"/>
      <c r="E54" s="43" t="s">
        <v>63</v>
      </c>
      <c r="F54" s="61"/>
      <c r="G54" s="61"/>
      <c r="H54" s="61"/>
      <c r="I54" s="39">
        <v>997600</v>
      </c>
    </row>
    <row r="55" spans="1:9" ht="63">
      <c r="A55" s="29"/>
      <c r="B55" s="32"/>
      <c r="C55" s="32"/>
      <c r="D55" s="33"/>
      <c r="E55" s="43" t="s">
        <v>60</v>
      </c>
      <c r="F55" s="44"/>
      <c r="G55" s="44"/>
      <c r="H55" s="44"/>
      <c r="I55" s="39">
        <v>498800</v>
      </c>
    </row>
    <row r="56" spans="1:9" ht="63">
      <c r="A56" s="29"/>
      <c r="B56" s="32"/>
      <c r="C56" s="32"/>
      <c r="D56" s="33"/>
      <c r="E56" s="64" t="s">
        <v>64</v>
      </c>
      <c r="F56" s="44"/>
      <c r="G56" s="44"/>
      <c r="H56" s="44"/>
      <c r="I56" s="39">
        <v>897900</v>
      </c>
    </row>
    <row r="57" spans="1:9" ht="63">
      <c r="A57" s="29"/>
      <c r="B57" s="32"/>
      <c r="C57" s="32"/>
      <c r="D57" s="33"/>
      <c r="E57" s="64" t="s">
        <v>65</v>
      </c>
      <c r="F57" s="44"/>
      <c r="G57" s="44"/>
      <c r="H57" s="44"/>
      <c r="I57" s="39">
        <v>498800</v>
      </c>
    </row>
    <row r="58" spans="1:9" ht="48.75" customHeight="1">
      <c r="A58" s="29"/>
      <c r="B58" s="32"/>
      <c r="C58" s="32"/>
      <c r="D58" s="33"/>
      <c r="E58" s="43" t="s">
        <v>66</v>
      </c>
      <c r="F58" s="44"/>
      <c r="G58" s="44"/>
      <c r="H58" s="44"/>
      <c r="I58" s="39">
        <v>399100</v>
      </c>
    </row>
    <row r="59" spans="1:9" ht="50.25" customHeight="1">
      <c r="A59" s="29"/>
      <c r="B59" s="32"/>
      <c r="C59" s="32"/>
      <c r="D59" s="33"/>
      <c r="E59" s="43" t="s">
        <v>67</v>
      </c>
      <c r="F59" s="44"/>
      <c r="G59" s="44"/>
      <c r="H59" s="44"/>
      <c r="I59" s="39">
        <v>997600</v>
      </c>
    </row>
    <row r="60" spans="1:9" ht="47.25">
      <c r="A60" s="29"/>
      <c r="B60" s="32"/>
      <c r="C60" s="32"/>
      <c r="D60" s="33"/>
      <c r="E60" s="43" t="s">
        <v>68</v>
      </c>
      <c r="F60" s="44"/>
      <c r="G60" s="44"/>
      <c r="H60" s="44"/>
      <c r="I60" s="39">
        <v>987700</v>
      </c>
    </row>
    <row r="61" spans="1:9" ht="63">
      <c r="A61" s="29"/>
      <c r="B61" s="32"/>
      <c r="C61" s="32"/>
      <c r="D61" s="33"/>
      <c r="E61" s="43" t="s">
        <v>69</v>
      </c>
      <c r="F61" s="44"/>
      <c r="G61" s="44"/>
      <c r="H61" s="44"/>
      <c r="I61" s="39">
        <v>506800</v>
      </c>
    </row>
    <row r="62" spans="1:9" ht="47.25">
      <c r="A62" s="29"/>
      <c r="B62" s="32"/>
      <c r="C62" s="32"/>
      <c r="D62" s="33"/>
      <c r="E62" s="43" t="s">
        <v>70</v>
      </c>
      <c r="F62" s="44"/>
      <c r="G62" s="44"/>
      <c r="H62" s="44"/>
      <c r="I62" s="39">
        <v>498800</v>
      </c>
    </row>
    <row r="63" spans="1:9" ht="31.5">
      <c r="A63" s="29"/>
      <c r="B63" s="32"/>
      <c r="C63" s="32"/>
      <c r="D63" s="33"/>
      <c r="E63" s="43" t="s">
        <v>61</v>
      </c>
      <c r="F63" s="44"/>
      <c r="G63" s="44"/>
      <c r="H63" s="44"/>
      <c r="I63" s="39">
        <v>997600</v>
      </c>
    </row>
    <row r="64" spans="1:9" ht="47.25">
      <c r="A64" s="29"/>
      <c r="B64" s="32"/>
      <c r="C64" s="32"/>
      <c r="D64" s="33"/>
      <c r="E64" s="43" t="s">
        <v>62</v>
      </c>
      <c r="F64" s="44"/>
      <c r="G64" s="44"/>
      <c r="H64" s="44"/>
      <c r="I64" s="39">
        <v>1450600</v>
      </c>
    </row>
    <row r="65" spans="1:9" ht="16.5">
      <c r="A65" s="29"/>
      <c r="B65" s="19" t="s">
        <v>31</v>
      </c>
      <c r="C65" s="19" t="s">
        <v>32</v>
      </c>
      <c r="D65" s="31" t="s">
        <v>33</v>
      </c>
      <c r="E65" s="43"/>
      <c r="F65" s="44"/>
      <c r="G65" s="44"/>
      <c r="H65" s="44"/>
      <c r="I65" s="65">
        <f>11774041+990000+549120</f>
        <v>13313161</v>
      </c>
    </row>
    <row r="66" spans="1:9" ht="47.25">
      <c r="A66" s="29"/>
      <c r="B66" s="6" t="s">
        <v>39</v>
      </c>
      <c r="C66" s="5"/>
      <c r="D66" s="5" t="s">
        <v>40</v>
      </c>
      <c r="E66" s="6" t="s">
        <v>3</v>
      </c>
      <c r="F66" s="57"/>
      <c r="G66" s="57"/>
      <c r="H66" s="57"/>
      <c r="I66" s="35">
        <f>I67</f>
        <v>-218806</v>
      </c>
    </row>
    <row r="67" spans="1:9" ht="63">
      <c r="A67" s="29"/>
      <c r="B67" s="58" t="s">
        <v>41</v>
      </c>
      <c r="C67" s="19" t="s">
        <v>42</v>
      </c>
      <c r="D67" s="59" t="s">
        <v>43</v>
      </c>
      <c r="E67" s="31" t="s">
        <v>44</v>
      </c>
      <c r="F67" s="45"/>
      <c r="G67" s="45"/>
      <c r="H67" s="45"/>
      <c r="I67" s="60">
        <v>-218806</v>
      </c>
    </row>
    <row r="68" spans="1:17" s="16" customFormat="1" ht="17.25" customHeight="1">
      <c r="A68" s="15"/>
      <c r="B68" s="38"/>
      <c r="C68" s="41"/>
      <c r="D68" s="42" t="s">
        <v>10</v>
      </c>
      <c r="E68" s="31"/>
      <c r="F68" s="40"/>
      <c r="G68" s="9"/>
      <c r="H68" s="9"/>
      <c r="I68" s="36">
        <f>I12+I16+I19+I22+I26+I28+I66+I10</f>
        <v>22787840.7</v>
      </c>
      <c r="J68" s="17"/>
      <c r="K68" s="18"/>
      <c r="L68" s="18"/>
      <c r="M68" s="18"/>
      <c r="N68" s="18"/>
      <c r="O68" s="18"/>
      <c r="P68" s="18"/>
      <c r="Q68" s="17"/>
    </row>
    <row r="69" spans="1:10" ht="15.75">
      <c r="A69" s="8"/>
      <c r="J69" s="34"/>
    </row>
    <row r="70" spans="2:9" ht="15.75" customHeight="1">
      <c r="B70" s="73" t="s">
        <v>2</v>
      </c>
      <c r="C70" s="73"/>
      <c r="D70" s="73"/>
      <c r="E70" s="73"/>
      <c r="F70" s="20"/>
      <c r="G70" s="75" t="s">
        <v>50</v>
      </c>
      <c r="H70" s="75"/>
      <c r="I70" s="20"/>
    </row>
    <row r="71" ht="18.75" customHeight="1">
      <c r="J71" s="10"/>
    </row>
    <row r="73" ht="15.75">
      <c r="G73" s="4"/>
    </row>
  </sheetData>
  <sheetProtection/>
  <mergeCells count="9">
    <mergeCell ref="B70:E70"/>
    <mergeCell ref="B5:I5"/>
    <mergeCell ref="G70:H70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2016-10-06T09:54:12Z</cp:lastPrinted>
  <dcterms:created xsi:type="dcterms:W3CDTF">2004-01-17T10:33:37Z</dcterms:created>
  <dcterms:modified xsi:type="dcterms:W3CDTF">2016-11-11T10:31:53Z</dcterms:modified>
  <cp:category/>
  <cp:version/>
  <cp:contentType/>
  <cp:contentStatus/>
</cp:coreProperties>
</file>